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244" windowWidth="18809" windowHeight="9161" tabRatio="731" activeTab="0"/>
  </bookViews>
  <sheets>
    <sheet name="Por suscripcion M.P." sheetId="1" r:id="rId1"/>
  </sheets>
  <definedNames/>
  <calcPr fullCalcOnLoad="1"/>
</workbook>
</file>

<file path=xl/sharedStrings.xml><?xml version="1.0" encoding="utf-8"?>
<sst xmlns="http://schemas.openxmlformats.org/spreadsheetml/2006/main" count="198" uniqueCount="99">
  <si>
    <t>Fomento de Constr. y Contratas S.A.</t>
  </si>
  <si>
    <t>43 X 41</t>
  </si>
  <si>
    <t xml:space="preserve"> </t>
  </si>
  <si>
    <t>Promotora de Informaciones,S.A.</t>
  </si>
  <si>
    <t>Caixabank, S.A.</t>
  </si>
  <si>
    <t>1 X 83</t>
  </si>
  <si>
    <t>Dividendo Opcion</t>
  </si>
  <si>
    <t>Banco Bilbao Vizcaya Argentaria, S.A.</t>
  </si>
  <si>
    <t>Telefonica, S.A.</t>
  </si>
  <si>
    <t>1 X 35</t>
  </si>
  <si>
    <t>Liberbank, S.A.</t>
  </si>
  <si>
    <t>Banco Santander, S.A.</t>
  </si>
  <si>
    <t>Adveo Group International, S.A.</t>
  </si>
  <si>
    <t>1 X 20</t>
  </si>
  <si>
    <t>Ferrovial, S.A.</t>
  </si>
  <si>
    <t>1 X 41</t>
  </si>
  <si>
    <t>Vidrala S.A.</t>
  </si>
  <si>
    <t>1 X 46</t>
  </si>
  <si>
    <t>Papeles y Cartones de Europa,S.A.</t>
  </si>
  <si>
    <t>1 X 25</t>
  </si>
  <si>
    <t>1 X 120</t>
  </si>
  <si>
    <t>Banco Popular Español, S.A.</t>
  </si>
  <si>
    <t>1 X 414</t>
  </si>
  <si>
    <t>1 X 91</t>
  </si>
  <si>
    <t>Dogi International Fabrics, S.A.</t>
  </si>
  <si>
    <t>45 X 29</t>
  </si>
  <si>
    <t>1 X 49</t>
  </si>
  <si>
    <t>Zardoya Otis, S.A.</t>
  </si>
  <si>
    <t>Damm</t>
  </si>
  <si>
    <t>1 X 100</t>
  </si>
  <si>
    <t>Acs,Actividades de Const.y Servicios S.A</t>
  </si>
  <si>
    <t>1 X 48</t>
  </si>
  <si>
    <t>Iberdrola, S.A.</t>
  </si>
  <si>
    <t>1 X 55</t>
  </si>
  <si>
    <t>1 X 534</t>
  </si>
  <si>
    <t>Acerinox, S.A.</t>
  </si>
  <si>
    <t>1 X 29</t>
  </si>
  <si>
    <t>Repsol, S.A.</t>
  </si>
  <si>
    <t>1 X 39</t>
  </si>
  <si>
    <t>Faes Farma,S.A.</t>
  </si>
  <si>
    <t>1 X 71</t>
  </si>
  <si>
    <t>1 X 87</t>
  </si>
  <si>
    <t>Grupo Ezentis, S.A.</t>
  </si>
  <si>
    <t>5 X 11</t>
  </si>
  <si>
    <t>100 X 404</t>
  </si>
  <si>
    <t>100 X 303</t>
  </si>
  <si>
    <t>3 X 5</t>
  </si>
  <si>
    <t>Inmobiliaria Colonial, S.A.</t>
  </si>
  <si>
    <t>Abertis Infraestructuras, S.A.</t>
  </si>
  <si>
    <t>1 X 47</t>
  </si>
  <si>
    <t>13 X 1</t>
  </si>
  <si>
    <t>Abengoa, S.A.</t>
  </si>
  <si>
    <t>Dividendo Opcion Accs,. Clase A</t>
  </si>
  <si>
    <t>1 X 33</t>
  </si>
  <si>
    <t>Dividendo Opcion Accs. Clase B</t>
  </si>
  <si>
    <t>1 X 51</t>
  </si>
  <si>
    <t>Dividendo Opción</t>
  </si>
  <si>
    <t>1 X 92</t>
  </si>
  <si>
    <t>1 X 126</t>
  </si>
  <si>
    <t>1 X 62</t>
  </si>
  <si>
    <t>1 X 43</t>
  </si>
  <si>
    <t>1 X 36</t>
  </si>
  <si>
    <t>1 X 99</t>
  </si>
  <si>
    <t>1 X 34</t>
  </si>
  <si>
    <t>1 X 27</t>
  </si>
  <si>
    <t>Inypsa Informes y Proyectos, S.A.</t>
  </si>
  <si>
    <t>8 X 5</t>
  </si>
  <si>
    <t>1 X 45</t>
  </si>
  <si>
    <t>Sector Mat.Basicos, Industria y Construcción</t>
  </si>
  <si>
    <t>Ingeniería y Otros</t>
  </si>
  <si>
    <t>Total Sector Mat.Basicos, Industria y Construcción</t>
  </si>
  <si>
    <t>Sector Servicios de Consumo</t>
  </si>
  <si>
    <t>Total Sector Servicios de Consumo</t>
  </si>
  <si>
    <t>Sector Servicios Financieros e Inmobiliarios</t>
  </si>
  <si>
    <t>Total Sector Servicios Financieros e Inmobiliarios</t>
  </si>
  <si>
    <t>Total General</t>
  </si>
  <si>
    <t xml:space="preserve">- </t>
  </si>
  <si>
    <t>Sector Petróleo y Energía</t>
  </si>
  <si>
    <t>Total Sector Petróleo y Energía</t>
  </si>
  <si>
    <t>Sector Bienes de Consumo</t>
  </si>
  <si>
    <t>Total Sector Bienes de Consumo</t>
  </si>
  <si>
    <t>Telecomunicaciones y Otros</t>
  </si>
  <si>
    <t>Total Sector Tecnología y Telecomunicaciones</t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</si>
  <si>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</si>
  <si>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</si>
  <si>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</si>
  <si>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</si>
  <si>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</si>
  <si>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</si>
  <si>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</si>
  <si>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</si>
  <si>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</si>
  <si>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r>
      <t>Fecha Admisión/</t>
    </r>
    <r>
      <rPr>
        <b/>
        <sz val="9"/>
        <color indexed="10"/>
        <rFont val="Arial"/>
        <family val="2"/>
      </rPr>
      <t>Admisión date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</si>
  <si>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</si>
  <si>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t>Bolsa de Madrid - Ampliaciones de Capital</t>
  </si>
  <si>
    <r>
      <t xml:space="preserve">AMPLIACIONES DE CAPITAL POR SUSCRIPCIÓN EN 2014 / </t>
    </r>
    <r>
      <rPr>
        <b/>
        <sz val="11"/>
        <color indexed="10"/>
        <rFont val="Arial"/>
        <family val="2"/>
      </rPr>
      <t>CAPITAL INCREASES WITH SUBSCRIPTION RIGHTS IN 2014</t>
    </r>
  </si>
  <si>
    <t>Dividendo en acciones</t>
  </si>
  <si>
    <t>Resto</t>
  </si>
  <si>
    <r>
      <t xml:space="preserve">Retribución a acciones Clase B en acciones Clase A / </t>
    </r>
    <r>
      <rPr>
        <sz val="9"/>
        <color indexed="10"/>
        <rFont val="Arial"/>
        <family val="2"/>
      </rPr>
      <t xml:space="preserve">Remuneration to Class B shares in Class A shares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</si>
</sst>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#,##0.0000"/>
    <numFmt numFmtId="172" formatCode="#,##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  <xf numFmtId="0" fontId="0" fillId="33" borderId="6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0" fillId="0" borderId="0" applyFont="0" applyFill="0" applyBorder="0" applyAlignment="0" applyProtection="0"/>
    <xf numFmtId="0" fontId="41" fillId="22" borderId="7" applyNumberFormat="0" applyAlignment="0" applyProtection="0"/>
    <xf numFmtId="49" fontId="5" fillId="0" borderId="0" applyNumberFormat="0" applyBorder="0">
      <alignment horizontal="left"/>
      <protection/>
    </xf>
    <xf numFmtId="0" fontId="42" fillId="0" borderId="0" applyNumberFormat="0" applyFill="0" applyBorder="0" applyAlignment="0" applyProtection="0"/>
    <xf numFmtId="0" fontId="4" fillId="0" borderId="0" applyFont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Border="0">
      <alignment horizontal="left" vertical="center" wrapText="1"/>
      <protection/>
    </xf>
    <xf numFmtId="0" fontId="3" fillId="34" borderId="8">
      <alignment horizontal="left" wrapText="1"/>
      <protection/>
    </xf>
    <xf numFmtId="0" fontId="45" fillId="34" borderId="9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35" fillId="0" borderId="12" applyNumberFormat="0" applyFill="0" applyAlignment="0" applyProtection="0"/>
    <xf numFmtId="0" fontId="49" fillId="0" borderId="13" applyNumberFormat="0" applyFill="0" applyAlignment="0" applyProtection="0"/>
  </cellStyleXfs>
  <cellXfs count="2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14" fontId="4" fillId="0" borderId="14" xfId="35" applyFill="1" applyBorder="1" applyAlignment="1">
      <alignment horizontal="center" vertical="center" wrapText="1"/>
      <protection/>
    </xf>
    <xf numFmtId="3" fontId="49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49" fillId="0" borderId="2" xfId="0" applyNumberFormat="1" applyFont="1" applyBorder="1" applyAlignment="1">
      <alignment/>
    </xf>
    <xf numFmtId="0" fontId="49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55">
      <alignment/>
      <protection/>
    </xf>
    <xf numFmtId="14" fontId="4" fillId="0" borderId="15" xfId="35" applyFill="1" applyBorder="1" applyAlignment="1">
      <alignment horizontal="center" vertical="center" wrapText="1"/>
      <protection/>
    </xf>
    <xf numFmtId="14" fontId="4" fillId="0" borderId="16" xfId="35" applyFill="1" applyBorder="1" applyAlignment="1">
      <alignment horizontal="center" vertical="center" wrapText="1"/>
      <protection/>
    </xf>
    <xf numFmtId="0" fontId="2" fillId="0" borderId="0" xfId="55" applyFill="1" applyAlignment="1">
      <alignment/>
      <protection/>
    </xf>
    <xf numFmtId="0" fontId="37" fillId="0" borderId="17" xfId="47" applyFill="1" applyBorder="1" applyAlignment="1" applyProtection="1">
      <alignment vertical="center" wrapText="1"/>
      <protection/>
    </xf>
    <xf numFmtId="0" fontId="5" fillId="0" borderId="18" xfId="55" applyNumberFormat="1" applyFont="1" applyBorder="1" applyAlignment="1">
      <alignment/>
      <protection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3" fillId="35" borderId="15" xfId="66" applyFill="1" applyBorder="1" applyAlignment="1">
      <alignment horizontal="left" vertical="center" wrapText="1"/>
      <protection/>
    </xf>
    <xf numFmtId="0" fontId="3" fillId="35" borderId="19" xfId="66" applyFill="1" applyBorder="1" applyAlignment="1">
      <alignment horizontal="left" vertical="center" wrapText="1"/>
      <protection/>
    </xf>
    <xf numFmtId="0" fontId="3" fillId="35" borderId="20" xfId="66" applyFill="1" applyBorder="1" applyAlignment="1">
      <alignment horizontal="left" vertical="center" wrapText="1"/>
      <protection/>
    </xf>
    <xf numFmtId="14" fontId="4" fillId="0" borderId="14" xfId="35" applyFill="1" applyBorder="1" applyAlignment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Ampliacione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pane xSplit="1" ySplit="2" topLeftCell="F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8" sqref="J58"/>
    </sheetView>
  </sheetViews>
  <sheetFormatPr defaultColWidth="11.421875" defaultRowHeight="15"/>
  <cols>
    <col min="1" max="1" width="37.00390625" style="0" customWidth="1"/>
    <col min="5" max="5" width="15.140625" style="0" customWidth="1"/>
    <col min="6" max="6" width="16.57421875" style="0" customWidth="1"/>
    <col min="7" max="7" width="16.28125" style="0" customWidth="1"/>
    <col min="10" max="10" width="15.140625" style="0" customWidth="1"/>
  </cols>
  <sheetData>
    <row r="1" spans="1:20" ht="15" thickBot="1">
      <c r="A1" s="25" t="s">
        <v>95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13"/>
      <c r="N1" s="13"/>
      <c r="O1" s="13"/>
      <c r="P1" s="13"/>
      <c r="Q1" s="13"/>
      <c r="R1" s="13"/>
      <c r="S1" s="13"/>
      <c r="T1" s="13"/>
    </row>
    <row r="2" spans="1:20" ht="51" thickBot="1">
      <c r="A2" s="14" t="s">
        <v>83</v>
      </c>
      <c r="B2" s="28" t="s">
        <v>84</v>
      </c>
      <c r="C2" s="28"/>
      <c r="D2" s="7" t="s">
        <v>85</v>
      </c>
      <c r="E2" s="7" t="s">
        <v>86</v>
      </c>
      <c r="F2" s="7" t="s">
        <v>87</v>
      </c>
      <c r="G2" s="7" t="s">
        <v>88</v>
      </c>
      <c r="H2" s="7" t="s">
        <v>89</v>
      </c>
      <c r="I2" s="7" t="s">
        <v>90</v>
      </c>
      <c r="J2" s="7" t="s">
        <v>91</v>
      </c>
      <c r="K2" s="7" t="s">
        <v>92</v>
      </c>
      <c r="L2" s="15" t="s">
        <v>93</v>
      </c>
      <c r="M2" s="16"/>
      <c r="N2" s="17" t="s">
        <v>94</v>
      </c>
      <c r="O2" s="16"/>
      <c r="P2" s="16"/>
      <c r="Q2" s="16"/>
      <c r="R2" s="16"/>
      <c r="S2" s="16"/>
      <c r="T2" s="16"/>
    </row>
    <row r="3" spans="1:10" ht="14.25">
      <c r="A3" t="s">
        <v>77</v>
      </c>
      <c r="J3" s="2"/>
    </row>
    <row r="4" spans="1:12" ht="14.25">
      <c r="A4" t="s">
        <v>37</v>
      </c>
      <c r="B4" s="1">
        <v>41809</v>
      </c>
      <c r="C4" s="1">
        <v>41824</v>
      </c>
      <c r="D4" t="s">
        <v>38</v>
      </c>
      <c r="E4" s="19">
        <v>25756369</v>
      </c>
      <c r="F4" s="20">
        <v>25756369</v>
      </c>
      <c r="G4" s="21">
        <v>1</v>
      </c>
      <c r="H4" s="21">
        <v>100</v>
      </c>
      <c r="I4" s="21">
        <v>0</v>
      </c>
      <c r="J4" s="19">
        <v>482159228</v>
      </c>
      <c r="K4" s="1">
        <v>41836</v>
      </c>
      <c r="L4" t="s">
        <v>6</v>
      </c>
    </row>
    <row r="5" spans="1:12" ht="14.25">
      <c r="A5" t="s">
        <v>37</v>
      </c>
      <c r="B5" s="1">
        <v>41993</v>
      </c>
      <c r="C5" s="1">
        <v>42012</v>
      </c>
      <c r="D5" t="s">
        <v>63</v>
      </c>
      <c r="E5" s="19">
        <v>24421828</v>
      </c>
      <c r="F5" s="20">
        <v>24421828</v>
      </c>
      <c r="G5" s="21">
        <v>1</v>
      </c>
      <c r="H5" s="21">
        <v>100</v>
      </c>
      <c r="I5" s="21">
        <v>0</v>
      </c>
      <c r="J5" s="19">
        <v>357169235</v>
      </c>
      <c r="K5" s="1">
        <v>42017</v>
      </c>
      <c r="L5" t="s">
        <v>6</v>
      </c>
    </row>
    <row r="6" spans="1:12" ht="14.25">
      <c r="A6" t="s">
        <v>32</v>
      </c>
      <c r="B6" s="1">
        <v>41650</v>
      </c>
      <c r="C6" s="1">
        <v>41666</v>
      </c>
      <c r="D6" t="s">
        <v>61</v>
      </c>
      <c r="E6" s="19">
        <v>133492000</v>
      </c>
      <c r="F6" s="20">
        <v>100119000</v>
      </c>
      <c r="G6" s="21">
        <v>0.75</v>
      </c>
      <c r="H6" s="21">
        <v>100</v>
      </c>
      <c r="I6" s="21">
        <v>0</v>
      </c>
      <c r="J6" s="19">
        <v>597243208</v>
      </c>
      <c r="K6" s="1">
        <v>41675</v>
      </c>
      <c r="L6" t="s">
        <v>56</v>
      </c>
    </row>
    <row r="7" spans="1:12" ht="14.25">
      <c r="A7" t="s">
        <v>32</v>
      </c>
      <c r="B7" s="1">
        <v>41823</v>
      </c>
      <c r="C7" s="1">
        <v>41837</v>
      </c>
      <c r="D7" t="s">
        <v>31</v>
      </c>
      <c r="E7" s="19">
        <v>67239000</v>
      </c>
      <c r="F7" s="20">
        <v>50429250</v>
      </c>
      <c r="G7" s="21">
        <v>0.75</v>
      </c>
      <c r="H7" s="21">
        <v>100</v>
      </c>
      <c r="I7" s="21">
        <v>0</v>
      </c>
      <c r="J7" s="19">
        <v>377009073</v>
      </c>
      <c r="K7" s="1">
        <v>41845</v>
      </c>
      <c r="L7" t="s">
        <v>6</v>
      </c>
    </row>
    <row r="8" spans="1:12" ht="14.25">
      <c r="A8" t="s">
        <v>32</v>
      </c>
      <c r="B8" s="1">
        <v>41975</v>
      </c>
      <c r="C8" s="1">
        <v>41989</v>
      </c>
      <c r="D8" t="s">
        <v>67</v>
      </c>
      <c r="E8" s="19">
        <v>81244000</v>
      </c>
      <c r="F8" s="20">
        <v>60933000</v>
      </c>
      <c r="G8" s="21">
        <v>0.75</v>
      </c>
      <c r="H8" s="21">
        <v>100</v>
      </c>
      <c r="I8" s="21">
        <v>0</v>
      </c>
      <c r="J8" s="19">
        <v>461709652</v>
      </c>
      <c r="K8" s="1">
        <v>41997</v>
      </c>
      <c r="L8" t="s">
        <v>56</v>
      </c>
    </row>
    <row r="9" spans="1:10" s="4" customFormat="1" ht="33" customHeight="1">
      <c r="A9" s="4" t="s">
        <v>78</v>
      </c>
      <c r="B9" s="4" t="s">
        <v>2</v>
      </c>
      <c r="C9" s="4" t="s">
        <v>2</v>
      </c>
      <c r="D9" s="4" t="s">
        <v>2</v>
      </c>
      <c r="E9" s="22">
        <v>332153197</v>
      </c>
      <c r="F9" s="23">
        <v>261659447</v>
      </c>
      <c r="G9" s="24" t="s">
        <v>2</v>
      </c>
      <c r="H9" s="24" t="s">
        <v>2</v>
      </c>
      <c r="I9" s="24" t="s">
        <v>2</v>
      </c>
      <c r="J9" s="22">
        <v>2275290396</v>
      </c>
    </row>
    <row r="10" spans="1:10" ht="25.5" customHeight="1">
      <c r="A10" t="s">
        <v>68</v>
      </c>
      <c r="E10" s="21"/>
      <c r="F10" s="21"/>
      <c r="G10" s="21"/>
      <c r="H10" s="21"/>
      <c r="I10" s="21"/>
      <c r="J10" s="19"/>
    </row>
    <row r="11" spans="1:12" ht="14.25">
      <c r="A11" t="s">
        <v>35</v>
      </c>
      <c r="B11" s="1">
        <v>41814</v>
      </c>
      <c r="C11" s="1">
        <v>41828</v>
      </c>
      <c r="D11" t="s">
        <v>36</v>
      </c>
      <c r="E11" s="19">
        <v>4555963</v>
      </c>
      <c r="F11" s="20">
        <v>1138990.75</v>
      </c>
      <c r="G11" s="21">
        <v>0.25</v>
      </c>
      <c r="H11" s="21">
        <v>100</v>
      </c>
      <c r="I11" s="21">
        <v>0</v>
      </c>
      <c r="J11" s="19">
        <v>59295858</v>
      </c>
      <c r="K11" s="1">
        <v>41843</v>
      </c>
      <c r="L11" t="s">
        <v>6</v>
      </c>
    </row>
    <row r="12" spans="1:11" ht="14.25">
      <c r="A12" t="s">
        <v>27</v>
      </c>
      <c r="B12" s="1">
        <v>41835</v>
      </c>
      <c r="C12" s="1">
        <v>41850</v>
      </c>
      <c r="D12" t="s">
        <v>19</v>
      </c>
      <c r="E12" s="19">
        <v>16729642</v>
      </c>
      <c r="F12" s="20">
        <v>1672964.2</v>
      </c>
      <c r="G12" s="21">
        <v>0.1</v>
      </c>
      <c r="H12" s="21">
        <v>100</v>
      </c>
      <c r="I12" s="21">
        <v>0</v>
      </c>
      <c r="J12" s="19">
        <v>0</v>
      </c>
      <c r="K12" s="1">
        <v>41894</v>
      </c>
    </row>
    <row r="13" spans="1:12" ht="14.25">
      <c r="A13" t="s">
        <v>30</v>
      </c>
      <c r="B13" s="1">
        <v>41669</v>
      </c>
      <c r="C13" s="1">
        <v>41683</v>
      </c>
      <c r="D13" t="s">
        <v>59</v>
      </c>
      <c r="E13" s="19">
        <v>2562846</v>
      </c>
      <c r="F13" s="20">
        <v>1281432</v>
      </c>
      <c r="G13" s="21">
        <v>0.5</v>
      </c>
      <c r="H13" s="21">
        <v>100</v>
      </c>
      <c r="I13" s="21">
        <v>0</v>
      </c>
      <c r="J13" s="19">
        <v>68171704</v>
      </c>
      <c r="K13" s="1">
        <v>41697</v>
      </c>
      <c r="L13" t="s">
        <v>6</v>
      </c>
    </row>
    <row r="14" spans="1:12" ht="14.25">
      <c r="A14" t="s">
        <v>30</v>
      </c>
      <c r="B14" s="1">
        <v>41823</v>
      </c>
      <c r="C14" s="1">
        <v>41837</v>
      </c>
      <c r="D14" t="s">
        <v>31</v>
      </c>
      <c r="E14" s="19">
        <v>3875019</v>
      </c>
      <c r="F14" s="20">
        <v>1937509.5</v>
      </c>
      <c r="G14" s="21">
        <v>0.5</v>
      </c>
      <c r="H14" s="21">
        <v>100</v>
      </c>
      <c r="I14" s="21">
        <v>0</v>
      </c>
      <c r="J14" s="19">
        <v>129406260</v>
      </c>
      <c r="K14" s="1">
        <v>41850</v>
      </c>
      <c r="L14" t="s">
        <v>6</v>
      </c>
    </row>
    <row r="15" spans="1:12" ht="14.25">
      <c r="A15" t="s">
        <v>14</v>
      </c>
      <c r="B15" s="1">
        <v>41822</v>
      </c>
      <c r="C15" s="1">
        <v>41836</v>
      </c>
      <c r="D15" t="s">
        <v>33</v>
      </c>
      <c r="E15" s="19">
        <v>5911393</v>
      </c>
      <c r="F15" s="20">
        <v>1182278.6</v>
      </c>
      <c r="G15" s="21">
        <v>0.2</v>
      </c>
      <c r="H15" s="21">
        <v>100</v>
      </c>
      <c r="I15" s="21">
        <v>0</v>
      </c>
      <c r="J15" s="19">
        <v>94316275</v>
      </c>
      <c r="K15" s="1">
        <v>41845</v>
      </c>
      <c r="L15" t="s">
        <v>6</v>
      </c>
    </row>
    <row r="16" spans="1:12" ht="14.25">
      <c r="A16" t="s">
        <v>14</v>
      </c>
      <c r="B16" s="1">
        <v>41947</v>
      </c>
      <c r="C16" s="1">
        <v>41961</v>
      </c>
      <c r="D16" t="s">
        <v>15</v>
      </c>
      <c r="E16" s="19">
        <v>8035069</v>
      </c>
      <c r="F16" s="20">
        <v>1607013.8</v>
      </c>
      <c r="G16" s="21">
        <v>0.2</v>
      </c>
      <c r="H16" s="21">
        <v>100</v>
      </c>
      <c r="I16" s="21">
        <v>0</v>
      </c>
      <c r="J16" s="19">
        <v>132417937</v>
      </c>
      <c r="K16" s="1">
        <v>41971</v>
      </c>
      <c r="L16" t="s">
        <v>6</v>
      </c>
    </row>
    <row r="17" spans="1:11" ht="14.25">
      <c r="A17" t="s">
        <v>0</v>
      </c>
      <c r="B17" s="1">
        <v>41972</v>
      </c>
      <c r="C17" s="1">
        <v>41986</v>
      </c>
      <c r="D17" t="s">
        <v>1</v>
      </c>
      <c r="E17" s="19">
        <v>133269083</v>
      </c>
      <c r="F17" s="20">
        <v>133269083</v>
      </c>
      <c r="G17" s="21">
        <v>7.5</v>
      </c>
      <c r="H17" s="21" t="s">
        <v>76</v>
      </c>
      <c r="I17" s="21">
        <v>7.5</v>
      </c>
      <c r="J17" s="19">
        <v>999518122.5</v>
      </c>
      <c r="K17" s="1">
        <v>41995</v>
      </c>
    </row>
    <row r="18" spans="1:10" ht="14.25">
      <c r="A18" t="s">
        <v>69</v>
      </c>
      <c r="E18" s="21"/>
      <c r="F18" s="21"/>
      <c r="G18" s="21"/>
      <c r="H18" s="21"/>
      <c r="I18" s="21"/>
      <c r="J18" s="19"/>
    </row>
    <row r="19" spans="1:12" ht="14.25">
      <c r="A19" t="s">
        <v>51</v>
      </c>
      <c r="B19" s="1">
        <v>41738</v>
      </c>
      <c r="C19" s="1">
        <v>41752</v>
      </c>
      <c r="D19" t="s">
        <v>38</v>
      </c>
      <c r="E19" s="19">
        <v>810582</v>
      </c>
      <c r="F19" s="20">
        <v>810582</v>
      </c>
      <c r="G19" s="21">
        <v>1</v>
      </c>
      <c r="H19" s="21">
        <v>100</v>
      </c>
      <c r="I19" s="21">
        <v>0</v>
      </c>
      <c r="J19" s="19">
        <v>3290963</v>
      </c>
      <c r="K19" s="1">
        <v>41761</v>
      </c>
      <c r="L19" t="s">
        <v>52</v>
      </c>
    </row>
    <row r="20" spans="1:12" ht="14.25">
      <c r="A20" t="s">
        <v>51</v>
      </c>
      <c r="B20" s="1">
        <v>41738</v>
      </c>
      <c r="C20" s="1">
        <v>41752</v>
      </c>
      <c r="D20" t="s">
        <v>53</v>
      </c>
      <c r="E20" s="19">
        <v>13396448</v>
      </c>
      <c r="F20" s="20">
        <v>133964.48</v>
      </c>
      <c r="G20" s="21">
        <v>0.01</v>
      </c>
      <c r="H20" s="21">
        <v>100</v>
      </c>
      <c r="I20" s="21">
        <v>0</v>
      </c>
      <c r="J20" s="19">
        <v>43538456</v>
      </c>
      <c r="K20" s="1">
        <v>41761</v>
      </c>
      <c r="L20" t="s">
        <v>54</v>
      </c>
    </row>
    <row r="21" spans="1:11" ht="14.25">
      <c r="A21" t="s">
        <v>65</v>
      </c>
      <c r="B21" s="1">
        <v>41983</v>
      </c>
      <c r="C21" s="1">
        <v>42013</v>
      </c>
      <c r="D21" t="s">
        <v>66</v>
      </c>
      <c r="E21" s="19">
        <v>45558400</v>
      </c>
      <c r="F21" s="20">
        <v>6241500.8</v>
      </c>
      <c r="G21" s="21">
        <v>0.137</v>
      </c>
      <c r="H21" s="21" t="s">
        <v>76</v>
      </c>
      <c r="I21" s="21">
        <v>0.14</v>
      </c>
      <c r="J21" s="19">
        <v>6378176</v>
      </c>
      <c r="K21" t="s">
        <v>2</v>
      </c>
    </row>
    <row r="22" spans="1:10" s="4" customFormat="1" ht="28.5" customHeight="1">
      <c r="A22" s="4" t="s">
        <v>70</v>
      </c>
      <c r="B22" s="4" t="s">
        <v>2</v>
      </c>
      <c r="C22" s="4" t="s">
        <v>2</v>
      </c>
      <c r="D22" s="4" t="s">
        <v>2</v>
      </c>
      <c r="E22" s="22">
        <v>234704445</v>
      </c>
      <c r="F22" s="23">
        <v>149275319.13</v>
      </c>
      <c r="G22" s="24" t="s">
        <v>2</v>
      </c>
      <c r="H22" s="24" t="s">
        <v>2</v>
      </c>
      <c r="I22" s="24" t="s">
        <v>2</v>
      </c>
      <c r="J22" s="22">
        <v>1536333751.5</v>
      </c>
    </row>
    <row r="23" spans="1:10" ht="26.25" customHeight="1">
      <c r="A23" t="s">
        <v>79</v>
      </c>
      <c r="E23" s="21"/>
      <c r="F23" s="21"/>
      <c r="G23" s="21"/>
      <c r="H23" s="21"/>
      <c r="I23" s="21"/>
      <c r="J23" s="19"/>
    </row>
    <row r="24" spans="1:11" ht="14.25">
      <c r="A24" t="s">
        <v>28</v>
      </c>
      <c r="B24" s="1">
        <v>41834</v>
      </c>
      <c r="C24" s="1">
        <v>41848</v>
      </c>
      <c r="D24" t="s">
        <v>29</v>
      </c>
      <c r="E24" s="19">
        <v>2674047</v>
      </c>
      <c r="F24" s="20">
        <v>534809.4</v>
      </c>
      <c r="G24" s="21">
        <v>0.2</v>
      </c>
      <c r="H24" s="21">
        <v>100</v>
      </c>
      <c r="I24" s="21">
        <v>0</v>
      </c>
      <c r="J24" s="19">
        <v>0</v>
      </c>
      <c r="K24" s="1">
        <v>41900</v>
      </c>
    </row>
    <row r="25" spans="1:11" ht="14.25">
      <c r="A25" t="s">
        <v>24</v>
      </c>
      <c r="B25" s="1">
        <v>41886</v>
      </c>
      <c r="C25" s="1">
        <v>41900</v>
      </c>
      <c r="D25" t="s">
        <v>25</v>
      </c>
      <c r="E25" s="19">
        <v>40800015</v>
      </c>
      <c r="F25" s="20">
        <v>2611200.96</v>
      </c>
      <c r="G25" s="21">
        <v>0.064</v>
      </c>
      <c r="H25" s="21" t="s">
        <v>76</v>
      </c>
      <c r="I25" s="21">
        <v>0.06</v>
      </c>
      <c r="J25" s="19">
        <v>2448000.9</v>
      </c>
      <c r="K25" s="1">
        <v>41935</v>
      </c>
    </row>
    <row r="26" spans="1:11" ht="14.25">
      <c r="A26" t="s">
        <v>12</v>
      </c>
      <c r="B26" s="1">
        <v>41947</v>
      </c>
      <c r="C26" s="1">
        <v>41961</v>
      </c>
      <c r="D26" t="s">
        <v>13</v>
      </c>
      <c r="E26" s="19">
        <v>615769</v>
      </c>
      <c r="F26" s="20">
        <v>923653.5</v>
      </c>
      <c r="G26" s="21">
        <v>1.5</v>
      </c>
      <c r="H26" s="21">
        <v>100</v>
      </c>
      <c r="I26" s="21">
        <v>0</v>
      </c>
      <c r="J26" s="19">
        <v>0</v>
      </c>
      <c r="K26" s="1">
        <v>41978</v>
      </c>
    </row>
    <row r="27" spans="1:11" ht="14.25">
      <c r="A27" t="s">
        <v>18</v>
      </c>
      <c r="B27" s="1">
        <v>41919</v>
      </c>
      <c r="C27" s="1">
        <v>41933</v>
      </c>
      <c r="D27" t="s">
        <v>19</v>
      </c>
      <c r="E27" s="19">
        <v>3462404</v>
      </c>
      <c r="F27" s="20">
        <v>6924808</v>
      </c>
      <c r="G27" s="21">
        <v>2</v>
      </c>
      <c r="H27" s="21">
        <v>100</v>
      </c>
      <c r="I27" s="21">
        <v>0</v>
      </c>
      <c r="J27" s="19">
        <v>0</v>
      </c>
      <c r="K27" s="1">
        <v>41942</v>
      </c>
    </row>
    <row r="28" spans="1:11" ht="14.25">
      <c r="A28" t="s">
        <v>39</v>
      </c>
      <c r="B28" s="1">
        <v>41731</v>
      </c>
      <c r="C28" s="1">
        <v>41745</v>
      </c>
      <c r="D28" t="s">
        <v>19</v>
      </c>
      <c r="E28" s="19">
        <v>8922645</v>
      </c>
      <c r="F28" s="20">
        <v>892264.5</v>
      </c>
      <c r="G28" s="21">
        <v>0.1</v>
      </c>
      <c r="H28" s="21">
        <v>100</v>
      </c>
      <c r="I28" s="21">
        <v>0</v>
      </c>
      <c r="J28" s="19">
        <v>0</v>
      </c>
      <c r="K28" s="1">
        <v>41787</v>
      </c>
    </row>
    <row r="29" spans="1:12" ht="14.25">
      <c r="A29" t="s">
        <v>39</v>
      </c>
      <c r="B29" s="1">
        <v>41796</v>
      </c>
      <c r="C29" s="1">
        <v>41810</v>
      </c>
      <c r="D29" t="s">
        <v>40</v>
      </c>
      <c r="E29" s="19">
        <v>3054670</v>
      </c>
      <c r="F29" s="20">
        <v>305467</v>
      </c>
      <c r="G29" s="21">
        <v>0.1</v>
      </c>
      <c r="H29" s="21">
        <v>100</v>
      </c>
      <c r="I29" s="21">
        <v>0</v>
      </c>
      <c r="J29" s="19">
        <v>6353714</v>
      </c>
      <c r="K29" s="1">
        <v>41843</v>
      </c>
      <c r="L29" t="s">
        <v>6</v>
      </c>
    </row>
    <row r="30" spans="1:12" ht="14.25">
      <c r="A30" t="s">
        <v>39</v>
      </c>
      <c r="B30" s="1">
        <v>41988</v>
      </c>
      <c r="C30" s="1">
        <v>42006</v>
      </c>
      <c r="D30" t="s">
        <v>64</v>
      </c>
      <c r="E30" s="19">
        <v>8011282</v>
      </c>
      <c r="F30" s="20">
        <v>801128.2000000001</v>
      </c>
      <c r="G30" s="21">
        <v>0.1</v>
      </c>
      <c r="H30" s="21">
        <v>100</v>
      </c>
      <c r="I30" s="21">
        <v>0</v>
      </c>
      <c r="J30" s="19">
        <v>14580533</v>
      </c>
      <c r="K30" s="1">
        <v>42017</v>
      </c>
      <c r="L30" t="s">
        <v>6</v>
      </c>
    </row>
    <row r="31" spans="1:11" ht="14.25">
      <c r="A31" t="s">
        <v>16</v>
      </c>
      <c r="B31" s="1">
        <v>41942</v>
      </c>
      <c r="C31" s="1">
        <v>41956</v>
      </c>
      <c r="D31" t="s">
        <v>13</v>
      </c>
      <c r="E31" s="19">
        <v>1198636</v>
      </c>
      <c r="F31" s="20">
        <v>1222608.72</v>
      </c>
      <c r="G31" s="21">
        <v>1.02</v>
      </c>
      <c r="H31" s="21">
        <v>100</v>
      </c>
      <c r="I31" s="21">
        <v>0</v>
      </c>
      <c r="J31" s="19">
        <v>0</v>
      </c>
      <c r="K31" s="1">
        <v>41974</v>
      </c>
    </row>
    <row r="32" spans="1:10" s="4" customFormat="1" ht="24" customHeight="1">
      <c r="A32" s="4" t="s">
        <v>80</v>
      </c>
      <c r="B32" s="4" t="s">
        <v>2</v>
      </c>
      <c r="C32" s="4" t="s">
        <v>2</v>
      </c>
      <c r="D32" s="4" t="s">
        <v>2</v>
      </c>
      <c r="E32" s="22">
        <v>68739468</v>
      </c>
      <c r="F32" s="23">
        <v>14215940.28</v>
      </c>
      <c r="G32" s="24" t="s">
        <v>2</v>
      </c>
      <c r="H32" s="24" t="s">
        <v>2</v>
      </c>
      <c r="I32" s="24" t="s">
        <v>2</v>
      </c>
      <c r="J32" s="22">
        <v>23382247.9</v>
      </c>
    </row>
    <row r="33" spans="1:10" ht="24" customHeight="1">
      <c r="A33" t="s">
        <v>71</v>
      </c>
      <c r="E33" s="19"/>
      <c r="F33" s="21"/>
      <c r="G33" s="21"/>
      <c r="H33" s="21"/>
      <c r="I33" s="21"/>
      <c r="J33" s="19"/>
    </row>
    <row r="34" spans="1:12" ht="14.25">
      <c r="A34" t="s">
        <v>3</v>
      </c>
      <c r="B34" s="1">
        <v>41790</v>
      </c>
      <c r="C34" s="1">
        <v>41804</v>
      </c>
      <c r="D34" t="s">
        <v>44</v>
      </c>
      <c r="E34" s="19">
        <v>77011861</v>
      </c>
      <c r="F34" s="20">
        <v>7701186.1</v>
      </c>
      <c r="G34" s="21">
        <v>0.1</v>
      </c>
      <c r="H34" s="21">
        <v>100</v>
      </c>
      <c r="I34" s="21">
        <v>0</v>
      </c>
      <c r="J34" s="19">
        <v>25798973</v>
      </c>
      <c r="K34" s="1">
        <v>41834</v>
      </c>
      <c r="L34" s="18" t="s">
        <v>98</v>
      </c>
    </row>
    <row r="35" spans="1:11" ht="14.25">
      <c r="A35" t="s">
        <v>3</v>
      </c>
      <c r="B35" s="1">
        <v>41790</v>
      </c>
      <c r="C35" s="1">
        <v>41804</v>
      </c>
      <c r="D35" t="s">
        <v>45</v>
      </c>
      <c r="E35" s="19">
        <v>102890351</v>
      </c>
      <c r="F35" s="20">
        <v>10289035.1</v>
      </c>
      <c r="G35" s="21">
        <v>0.1</v>
      </c>
      <c r="H35" s="21">
        <v>100</v>
      </c>
      <c r="I35" s="21">
        <v>0</v>
      </c>
      <c r="J35" s="19">
        <v>0</v>
      </c>
      <c r="K35" s="1">
        <v>41834</v>
      </c>
    </row>
    <row r="36" spans="1:11" ht="14.25">
      <c r="A36" t="s">
        <v>48</v>
      </c>
      <c r="B36" s="1">
        <v>41773</v>
      </c>
      <c r="C36" s="1">
        <v>41787</v>
      </c>
      <c r="D36" t="s">
        <v>13</v>
      </c>
      <c r="E36" s="19">
        <v>42776430</v>
      </c>
      <c r="F36" s="20">
        <v>128329290</v>
      </c>
      <c r="G36" s="21">
        <v>3</v>
      </c>
      <c r="H36" s="21">
        <v>100</v>
      </c>
      <c r="I36" s="21">
        <v>0</v>
      </c>
      <c r="J36" s="19">
        <v>0</v>
      </c>
      <c r="K36" s="1">
        <v>41806</v>
      </c>
    </row>
    <row r="37" spans="1:10" s="4" customFormat="1" ht="26.25" customHeight="1">
      <c r="A37" s="4" t="s">
        <v>72</v>
      </c>
      <c r="B37" s="4" t="s">
        <v>2</v>
      </c>
      <c r="C37" s="4" t="s">
        <v>2</v>
      </c>
      <c r="D37" s="4" t="s">
        <v>2</v>
      </c>
      <c r="E37" s="22">
        <v>222678642</v>
      </c>
      <c r="F37" s="23">
        <v>146319511.2</v>
      </c>
      <c r="G37" s="24" t="s">
        <v>2</v>
      </c>
      <c r="H37" s="24" t="s">
        <v>2</v>
      </c>
      <c r="I37" s="24" t="s">
        <v>2</v>
      </c>
      <c r="J37" s="22">
        <v>25798973</v>
      </c>
    </row>
    <row r="38" spans="1:10" s="4" customFormat="1" ht="26.25" customHeight="1">
      <c r="A38" s="4" t="s">
        <v>73</v>
      </c>
      <c r="E38" s="24"/>
      <c r="F38" s="24"/>
      <c r="G38" s="24"/>
      <c r="H38" s="24"/>
      <c r="I38" s="24"/>
      <c r="J38" s="22"/>
    </row>
    <row r="39" spans="1:12" ht="14.25">
      <c r="A39" t="s">
        <v>7</v>
      </c>
      <c r="B39" s="1">
        <v>41729</v>
      </c>
      <c r="C39" s="1">
        <v>41743</v>
      </c>
      <c r="D39" t="s">
        <v>55</v>
      </c>
      <c r="E39" s="19">
        <v>101214267</v>
      </c>
      <c r="F39" s="20">
        <v>49594990.83</v>
      </c>
      <c r="G39" s="21">
        <v>0.49</v>
      </c>
      <c r="H39" s="21">
        <v>100</v>
      </c>
      <c r="I39" s="21">
        <v>0</v>
      </c>
      <c r="J39" s="19">
        <v>892001335</v>
      </c>
      <c r="K39" s="1">
        <v>41754</v>
      </c>
      <c r="L39" t="s">
        <v>56</v>
      </c>
    </row>
    <row r="40" spans="1:12" ht="14.25">
      <c r="A40" t="s">
        <v>7</v>
      </c>
      <c r="B40" s="1">
        <v>41911</v>
      </c>
      <c r="C40" s="1">
        <v>41925</v>
      </c>
      <c r="D40" t="s">
        <v>20</v>
      </c>
      <c r="E40" s="19">
        <v>41746041</v>
      </c>
      <c r="F40" s="20">
        <v>20455560.09</v>
      </c>
      <c r="G40" s="21">
        <v>0.49</v>
      </c>
      <c r="H40" s="21">
        <v>100</v>
      </c>
      <c r="I40" s="21">
        <v>0</v>
      </c>
      <c r="J40" s="19">
        <v>385566437</v>
      </c>
      <c r="K40" s="1">
        <v>41936</v>
      </c>
      <c r="L40" t="s">
        <v>6</v>
      </c>
    </row>
    <row r="41" spans="1:12" ht="14.25">
      <c r="A41" t="s">
        <v>7</v>
      </c>
      <c r="B41" s="1">
        <v>41995</v>
      </c>
      <c r="C41" s="1">
        <v>42011</v>
      </c>
      <c r="D41" t="s">
        <v>62</v>
      </c>
      <c r="E41" s="19">
        <v>53584943</v>
      </c>
      <c r="F41" s="20">
        <v>26256622.07</v>
      </c>
      <c r="G41" s="21">
        <v>0.49</v>
      </c>
      <c r="H41" s="21">
        <v>100</v>
      </c>
      <c r="I41" s="21">
        <v>0</v>
      </c>
      <c r="J41" s="19">
        <v>400922544</v>
      </c>
      <c r="K41" s="1">
        <v>42017</v>
      </c>
      <c r="L41" t="s">
        <v>6</v>
      </c>
    </row>
    <row r="42" spans="1:12" ht="14.25">
      <c r="A42" t="s">
        <v>21</v>
      </c>
      <c r="B42" s="1">
        <v>41670</v>
      </c>
      <c r="C42" s="1">
        <v>41684</v>
      </c>
      <c r="D42" t="s">
        <v>58</v>
      </c>
      <c r="E42" s="19">
        <v>14399623</v>
      </c>
      <c r="F42" s="20">
        <v>7199811.5</v>
      </c>
      <c r="G42" s="21">
        <v>0.5</v>
      </c>
      <c r="H42" s="21">
        <v>100</v>
      </c>
      <c r="I42" s="21">
        <v>0</v>
      </c>
      <c r="J42" s="19">
        <f>75857214</f>
        <v>75857214</v>
      </c>
      <c r="K42" s="1">
        <v>41697</v>
      </c>
      <c r="L42" t="s">
        <v>6</v>
      </c>
    </row>
    <row r="43" spans="1:12" ht="14.25">
      <c r="A43" t="s">
        <v>21</v>
      </c>
      <c r="B43" s="1">
        <v>41821</v>
      </c>
      <c r="C43" s="1">
        <v>41835</v>
      </c>
      <c r="D43" t="s">
        <v>34</v>
      </c>
      <c r="E43" s="2">
        <v>3378856</v>
      </c>
      <c r="F43" s="3">
        <v>1689428</v>
      </c>
      <c r="G43">
        <v>0.5</v>
      </c>
      <c r="H43">
        <v>100</v>
      </c>
      <c r="I43">
        <v>0</v>
      </c>
      <c r="J43" s="19">
        <v>15123759</v>
      </c>
      <c r="K43" s="1">
        <v>41852</v>
      </c>
      <c r="L43" t="s">
        <v>6</v>
      </c>
    </row>
    <row r="44" spans="1:12" ht="14.25">
      <c r="A44" t="s">
        <v>21</v>
      </c>
      <c r="B44" s="1">
        <v>41911</v>
      </c>
      <c r="C44" s="1">
        <v>41925</v>
      </c>
      <c r="D44" t="s">
        <v>22</v>
      </c>
      <c r="E44" s="2">
        <v>4308921</v>
      </c>
      <c r="F44" s="3">
        <v>2154460.5</v>
      </c>
      <c r="G44">
        <v>0.5</v>
      </c>
      <c r="H44">
        <v>100</v>
      </c>
      <c r="I44">
        <v>0</v>
      </c>
      <c r="J44" s="19">
        <v>21122331</v>
      </c>
      <c r="K44" s="1">
        <v>41934</v>
      </c>
      <c r="L44" t="s">
        <v>6</v>
      </c>
    </row>
    <row r="45" spans="1:12" ht="14.25">
      <c r="A45" t="s">
        <v>11</v>
      </c>
      <c r="B45" s="1">
        <v>41654</v>
      </c>
      <c r="C45" s="1">
        <v>41668</v>
      </c>
      <c r="D45" t="s">
        <v>60</v>
      </c>
      <c r="E45" s="2">
        <v>227646659</v>
      </c>
      <c r="F45" s="3">
        <v>113823329.5</v>
      </c>
      <c r="G45">
        <v>0.5</v>
      </c>
      <c r="H45">
        <v>100</v>
      </c>
      <c r="I45">
        <v>0</v>
      </c>
      <c r="J45" s="19">
        <v>1491085616</v>
      </c>
      <c r="K45" s="1">
        <v>41677</v>
      </c>
      <c r="L45" t="s">
        <v>6</v>
      </c>
    </row>
    <row r="46" spans="1:12" ht="14.25">
      <c r="A46" t="s">
        <v>11</v>
      </c>
      <c r="B46" s="1">
        <v>41743</v>
      </c>
      <c r="C46" s="1">
        <v>41757</v>
      </c>
      <c r="D46" t="s">
        <v>49</v>
      </c>
      <c r="E46" s="2">
        <v>217013477</v>
      </c>
      <c r="F46" s="3">
        <v>108506738.5</v>
      </c>
      <c r="G46">
        <v>0.5</v>
      </c>
      <c r="H46">
        <v>100</v>
      </c>
      <c r="I46">
        <v>0</v>
      </c>
      <c r="J46" s="19">
        <v>1570092506</v>
      </c>
      <c r="K46" s="1">
        <v>41768</v>
      </c>
      <c r="L46" t="s">
        <v>6</v>
      </c>
    </row>
    <row r="47" spans="1:12" ht="14.25">
      <c r="A47" t="s">
        <v>11</v>
      </c>
      <c r="B47" s="1">
        <v>41835</v>
      </c>
      <c r="C47" s="1">
        <v>41849</v>
      </c>
      <c r="D47" t="s">
        <v>26</v>
      </c>
      <c r="E47" s="2">
        <v>210010506</v>
      </c>
      <c r="F47" s="3">
        <v>105005253</v>
      </c>
      <c r="G47">
        <v>0.5</v>
      </c>
      <c r="H47">
        <v>100</v>
      </c>
      <c r="I47">
        <v>0</v>
      </c>
      <c r="J47" s="19">
        <v>1516905885</v>
      </c>
      <c r="K47" s="1">
        <v>41862</v>
      </c>
      <c r="L47" t="s">
        <v>6</v>
      </c>
    </row>
    <row r="48" spans="1:12" ht="14.25">
      <c r="A48" t="s">
        <v>11</v>
      </c>
      <c r="B48" s="1">
        <v>41932</v>
      </c>
      <c r="C48" s="1">
        <v>41946</v>
      </c>
      <c r="D48" t="s">
        <v>17</v>
      </c>
      <c r="E48" s="2">
        <v>225386463</v>
      </c>
      <c r="F48" s="3">
        <v>112693231.5</v>
      </c>
      <c r="G48">
        <v>0.5</v>
      </c>
      <c r="H48">
        <v>100</v>
      </c>
      <c r="I48">
        <v>0</v>
      </c>
      <c r="J48" s="19">
        <v>1494988409</v>
      </c>
      <c r="K48" s="1">
        <v>41955</v>
      </c>
      <c r="L48" t="s">
        <v>6</v>
      </c>
    </row>
    <row r="49" spans="1:12" ht="14.25">
      <c r="A49" t="s">
        <v>4</v>
      </c>
      <c r="B49" s="1">
        <v>41702</v>
      </c>
      <c r="C49" s="1">
        <v>41716</v>
      </c>
      <c r="D49" t="s">
        <v>57</v>
      </c>
      <c r="E49" s="2">
        <v>50726824</v>
      </c>
      <c r="F49" s="3">
        <v>50726824</v>
      </c>
      <c r="G49">
        <v>1</v>
      </c>
      <c r="H49">
        <v>100</v>
      </c>
      <c r="I49">
        <v>0</v>
      </c>
      <c r="J49" s="19">
        <v>236894268</v>
      </c>
      <c r="K49" s="1">
        <v>41729</v>
      </c>
      <c r="L49" t="s">
        <v>6</v>
      </c>
    </row>
    <row r="50" spans="1:12" ht="14.25">
      <c r="A50" t="s">
        <v>4</v>
      </c>
      <c r="B50" s="1">
        <v>41793</v>
      </c>
      <c r="C50" s="1">
        <v>41807</v>
      </c>
      <c r="D50" t="s">
        <v>41</v>
      </c>
      <c r="E50" s="2">
        <v>46532670</v>
      </c>
      <c r="F50" s="3">
        <v>46532670</v>
      </c>
      <c r="G50">
        <v>1</v>
      </c>
      <c r="H50">
        <v>100</v>
      </c>
      <c r="I50">
        <v>0</v>
      </c>
      <c r="J50" s="19">
        <v>215539327</v>
      </c>
      <c r="K50" s="1">
        <v>41822</v>
      </c>
      <c r="L50" t="s">
        <v>6</v>
      </c>
    </row>
    <row r="51" spans="1:12" ht="14.25">
      <c r="A51" t="s">
        <v>4</v>
      </c>
      <c r="B51" s="1">
        <v>41891</v>
      </c>
      <c r="C51" s="1">
        <v>41905</v>
      </c>
      <c r="D51" t="s">
        <v>23</v>
      </c>
      <c r="E51" s="2">
        <v>53422606</v>
      </c>
      <c r="F51" s="3">
        <v>53422606</v>
      </c>
      <c r="G51">
        <v>1</v>
      </c>
      <c r="H51">
        <v>100</v>
      </c>
      <c r="I51">
        <v>0</v>
      </c>
      <c r="J51" s="19">
        <v>249216457</v>
      </c>
      <c r="K51" s="1">
        <v>41915</v>
      </c>
      <c r="L51" t="s">
        <v>6</v>
      </c>
    </row>
    <row r="52" spans="1:12" ht="14.25">
      <c r="A52" t="s">
        <v>4</v>
      </c>
      <c r="B52" s="1">
        <v>41968</v>
      </c>
      <c r="C52" s="1">
        <v>41982</v>
      </c>
      <c r="D52" t="s">
        <v>5</v>
      </c>
      <c r="E52" s="2">
        <v>64032183</v>
      </c>
      <c r="F52" s="3">
        <v>64032183</v>
      </c>
      <c r="G52">
        <v>1</v>
      </c>
      <c r="H52">
        <v>100</v>
      </c>
      <c r="I52">
        <v>0</v>
      </c>
      <c r="J52" s="19">
        <v>284751118</v>
      </c>
      <c r="K52" s="1">
        <v>41992</v>
      </c>
      <c r="L52" t="s">
        <v>6</v>
      </c>
    </row>
    <row r="53" spans="1:11" ht="14.25">
      <c r="A53" t="s">
        <v>10</v>
      </c>
      <c r="B53" s="1">
        <v>41787</v>
      </c>
      <c r="C53" s="1">
        <v>41801</v>
      </c>
      <c r="D53" t="s">
        <v>46</v>
      </c>
      <c r="E53" s="2">
        <v>979061094</v>
      </c>
      <c r="F53" s="3">
        <v>293718328.2</v>
      </c>
      <c r="G53">
        <v>0.485</v>
      </c>
      <c r="H53" t="s">
        <v>76</v>
      </c>
      <c r="I53">
        <v>0.49</v>
      </c>
      <c r="J53" s="2">
        <v>479739936.06</v>
      </c>
      <c r="K53" t="s">
        <v>2</v>
      </c>
    </row>
    <row r="54" spans="1:11" ht="14.25">
      <c r="A54" t="s">
        <v>47</v>
      </c>
      <c r="B54" s="1">
        <v>41741</v>
      </c>
      <c r="C54" s="1">
        <v>41755</v>
      </c>
      <c r="D54" t="s">
        <v>50</v>
      </c>
      <c r="E54" s="2">
        <v>2937995853</v>
      </c>
      <c r="F54" s="3">
        <v>734498963.25</v>
      </c>
      <c r="G54">
        <v>0.43</v>
      </c>
      <c r="H54" t="s">
        <v>76</v>
      </c>
      <c r="I54">
        <v>0.43</v>
      </c>
      <c r="J54" s="2">
        <v>1263338216.79</v>
      </c>
      <c r="K54" s="1">
        <v>41766</v>
      </c>
    </row>
    <row r="55" spans="1:10" s="4" customFormat="1" ht="23.25" customHeight="1">
      <c r="A55" s="4" t="s">
        <v>74</v>
      </c>
      <c r="B55" s="4" t="s">
        <v>2</v>
      </c>
      <c r="C55" s="4" t="s">
        <v>2</v>
      </c>
      <c r="D55" s="4" t="s">
        <v>2</v>
      </c>
      <c r="E55" s="5">
        <f>SUM(E39:E54)</f>
        <v>5230460986</v>
      </c>
      <c r="F55" s="6">
        <f>SUM(F39:F54)</f>
        <v>1790310999.94</v>
      </c>
      <c r="G55" s="4" t="s">
        <v>2</v>
      </c>
      <c r="H55" s="4" t="s">
        <v>2</v>
      </c>
      <c r="I55" s="4" t="s">
        <v>2</v>
      </c>
      <c r="J55" s="5">
        <f>SUM(J39:J54)</f>
        <v>10593145358.849998</v>
      </c>
    </row>
    <row r="56" spans="1:10" s="12" customFormat="1" ht="23.25" customHeight="1">
      <c r="A56" s="12" t="s">
        <v>81</v>
      </c>
      <c r="J56" s="9"/>
    </row>
    <row r="57" spans="1:11" ht="14.25">
      <c r="A57" t="s">
        <v>42</v>
      </c>
      <c r="B57" s="1">
        <v>41792</v>
      </c>
      <c r="C57" s="1">
        <v>41806</v>
      </c>
      <c r="D57" t="s">
        <v>43</v>
      </c>
      <c r="E57" s="2">
        <v>72138625</v>
      </c>
      <c r="F57" s="3">
        <v>21641587.5</v>
      </c>
      <c r="G57">
        <v>0.7</v>
      </c>
      <c r="H57" t="s">
        <v>76</v>
      </c>
      <c r="I57">
        <v>0.7</v>
      </c>
      <c r="J57" s="2">
        <v>50497037.5</v>
      </c>
      <c r="K57" s="1">
        <v>41829</v>
      </c>
    </row>
    <row r="58" spans="1:12" ht="14.25">
      <c r="A58" t="s">
        <v>8</v>
      </c>
      <c r="B58" s="1">
        <v>41962</v>
      </c>
      <c r="C58" s="1">
        <v>41976</v>
      </c>
      <c r="D58" t="s">
        <v>9</v>
      </c>
      <c r="E58" s="2">
        <v>106179744</v>
      </c>
      <c r="F58" s="3">
        <f>E58*G58</f>
        <v>106179744</v>
      </c>
      <c r="G58">
        <v>1</v>
      </c>
      <c r="H58">
        <v>100</v>
      </c>
      <c r="I58">
        <v>0</v>
      </c>
      <c r="J58" s="19">
        <v>1322999610</v>
      </c>
      <c r="K58" s="1">
        <v>41985</v>
      </c>
      <c r="L58" t="s">
        <v>6</v>
      </c>
    </row>
    <row r="59" spans="1:12" s="4" customFormat="1" ht="28.5" customHeight="1">
      <c r="A59" s="11" t="s">
        <v>82</v>
      </c>
      <c r="B59" s="11" t="s">
        <v>2</v>
      </c>
      <c r="C59" s="11" t="s">
        <v>2</v>
      </c>
      <c r="D59" s="11" t="s">
        <v>2</v>
      </c>
      <c r="E59" s="8">
        <f>SUM(E57:E58)</f>
        <v>178318369</v>
      </c>
      <c r="F59" s="10">
        <f>SUM(F57:F58)</f>
        <v>127821331.5</v>
      </c>
      <c r="G59" s="11" t="s">
        <v>2</v>
      </c>
      <c r="H59" s="11" t="s">
        <v>2</v>
      </c>
      <c r="I59" s="11" t="s">
        <v>2</v>
      </c>
      <c r="J59" s="8">
        <f>SUM(J57:J58)</f>
        <v>1373496647.5</v>
      </c>
      <c r="K59" s="11"/>
      <c r="L59" s="11"/>
    </row>
    <row r="60" spans="1:10" s="4" customFormat="1" ht="28.5" customHeight="1">
      <c r="A60" s="4" t="s">
        <v>75</v>
      </c>
      <c r="B60" s="4" t="s">
        <v>2</v>
      </c>
      <c r="C60" s="4" t="s">
        <v>2</v>
      </c>
      <c r="D60" s="4" t="s">
        <v>2</v>
      </c>
      <c r="E60" s="5">
        <f>E9+E22+E32+E37+E55+E59</f>
        <v>6267055107</v>
      </c>
      <c r="F60" s="5">
        <f>F9+F22+F32+F37+F55+F59</f>
        <v>2489602549.05</v>
      </c>
      <c r="G60" s="4" t="s">
        <v>2</v>
      </c>
      <c r="H60" s="4" t="s">
        <v>2</v>
      </c>
      <c r="I60" s="4" t="s">
        <v>2</v>
      </c>
      <c r="J60" s="5">
        <f>J9+J22+J32+J37+J55+J59</f>
        <v>15827447374.749998</v>
      </c>
    </row>
    <row r="63" spans="10:11" ht="14.25">
      <c r="J63" s="2">
        <f>J4+J5+J6+J7+J8+J11+J13+J14+J15+J16+J19+J20+J29+J30+J39+J40+J41+J42+J43+J44+J45+J46+J47+J48+J49+J50+J51+J52+J58</f>
        <v>12999728912</v>
      </c>
      <c r="K63" t="s">
        <v>6</v>
      </c>
    </row>
    <row r="64" spans="10:11" ht="14.25">
      <c r="J64" s="2">
        <f>J34</f>
        <v>25798973</v>
      </c>
      <c r="K64" t="s">
        <v>96</v>
      </c>
    </row>
    <row r="65" spans="6:11" ht="14.25">
      <c r="F65" s="2"/>
      <c r="J65" s="2">
        <f>J17+J21+J25+J53+J54+J57</f>
        <v>2801919489.75</v>
      </c>
      <c r="K65" t="s">
        <v>97</v>
      </c>
    </row>
    <row r="66" ht="14.25">
      <c r="J66" s="2"/>
    </row>
    <row r="69" ht="14.25">
      <c r="J69" s="2"/>
    </row>
    <row r="75" spans="2:10" ht="14.25">
      <c r="B75" s="1"/>
      <c r="C75" s="1"/>
      <c r="E75" s="2"/>
      <c r="F75" s="3"/>
      <c r="J75" s="3"/>
    </row>
    <row r="76" spans="2:10" ht="14.25">
      <c r="B76" s="1"/>
      <c r="C76" s="1"/>
      <c r="E76" s="2"/>
      <c r="F76" s="3"/>
      <c r="J76" s="3"/>
    </row>
    <row r="77" spans="2:10" ht="14.25">
      <c r="B77" s="1"/>
      <c r="C77" s="1"/>
      <c r="E77" s="2"/>
      <c r="F77" s="3"/>
      <c r="J77" s="3"/>
    </row>
  </sheetData>
  <sheetProtection/>
  <mergeCells count="2">
    <mergeCell ref="A1:L1"/>
    <mergeCell ref="B2:C2"/>
  </mergeCells>
  <hyperlinks>
    <hyperlink ref="N2" r:id="rId1" display="Bolsa de Madrid - Ampliaciones de Capita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Rivero Pérez</dc:creator>
  <cp:keywords/>
  <dc:description/>
  <cp:lastModifiedBy>Amelia Sánchez García</cp:lastModifiedBy>
  <cp:lastPrinted>2015-01-13T10:53:56Z</cp:lastPrinted>
  <dcterms:created xsi:type="dcterms:W3CDTF">2014-12-03T10:49:21Z</dcterms:created>
  <dcterms:modified xsi:type="dcterms:W3CDTF">2015-01-30T10:49:31Z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